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8720" windowHeight="12276" tabRatio="724" activeTab="1"/>
  </bookViews>
  <sheets>
    <sheet name="Lohn 18" sheetId="1" r:id="rId1"/>
    <sheet name="Lohn 18 +" sheetId="2" r:id="rId2"/>
  </sheets>
  <definedNames>
    <definedName name="_xlnm.Print_Area" localSheetId="0">'Lohn 18'!$A$1:$G$58</definedName>
    <definedName name="_xlnm.Print_Area" localSheetId="1">'Lohn 18 +'!$A$1:$G$58</definedName>
    <definedName name="Z_49F3C41D_0D73_4E07_B3E3_69AF30B20D21_.wvu.PrintArea" localSheetId="0" hidden="1">'Lohn 18'!$A$1:$G$58</definedName>
    <definedName name="Z_49F3C41D_0D73_4E07_B3E3_69AF30B20D21_.wvu.PrintArea" localSheetId="1" hidden="1">'Lohn 18 +'!$A$1:$G$58</definedName>
  </definedNames>
  <calcPr fullCalcOnLoad="1"/>
</workbook>
</file>

<file path=xl/sharedStrings.xml><?xml version="1.0" encoding="utf-8"?>
<sst xmlns="http://schemas.openxmlformats.org/spreadsheetml/2006/main" count="96" uniqueCount="46">
  <si>
    <t>AHV-Nummer:</t>
  </si>
  <si>
    <t>Bruttolohn</t>
  </si>
  <si>
    <t>Bemerkungen:</t>
  </si>
  <si>
    <t>.......................................</t>
  </si>
  <si>
    <t>Geb. Datum:</t>
  </si>
  <si>
    <t xml:space="preserve"> Datum:</t>
  </si>
  <si>
    <t xml:space="preserve">Monat:  </t>
  </si>
  <si>
    <t xml:space="preserve">Jahr:  </t>
  </si>
  <si>
    <t xml:space="preserve">1/2      = </t>
  </si>
  <si>
    <t>1/2      =</t>
  </si>
  <si>
    <t>1/1      =</t>
  </si>
  <si>
    <t>Summe Abzüge</t>
  </si>
  <si>
    <t>Zuzüglich:</t>
  </si>
  <si>
    <t>Summe Zuschläge</t>
  </si>
  <si>
    <t>Lernende(r):</t>
  </si>
  <si>
    <t>Berufsbildner:</t>
  </si>
  <si>
    <t xml:space="preserve">Berurfsbildner:  </t>
  </si>
  <si>
    <t xml:space="preserve">Ort:  </t>
  </si>
  <si>
    <t xml:space="preserve">Abzüglich: </t>
  </si>
  <si>
    <t>Unterschrift</t>
  </si>
  <si>
    <r>
      <t xml:space="preserve">AHV,IV,EO  </t>
    </r>
    <r>
      <rPr>
        <vertAlign val="superscript"/>
        <sz val="11"/>
        <rFont val="Franklin Gothic Book"/>
        <family val="2"/>
      </rPr>
      <t>1</t>
    </r>
  </si>
  <si>
    <r>
      <t xml:space="preserve">Arbeitslosenversicherung  </t>
    </r>
    <r>
      <rPr>
        <vertAlign val="superscript"/>
        <sz val="11"/>
        <rFont val="Franklin Gothic Book"/>
        <family val="2"/>
      </rPr>
      <t>1</t>
    </r>
  </si>
  <si>
    <r>
      <t xml:space="preserve">Nichtbetriebsunfall </t>
    </r>
    <r>
      <rPr>
        <vertAlign val="superscript"/>
        <sz val="11"/>
        <rFont val="Franklin Gothic Book"/>
        <family val="2"/>
      </rPr>
      <t>2</t>
    </r>
  </si>
  <si>
    <r>
      <t xml:space="preserve">Taggeld bei Krankheit </t>
    </r>
    <r>
      <rPr>
        <vertAlign val="superscript"/>
        <sz val="11"/>
        <rFont val="Franklin Gothic Book"/>
        <family val="2"/>
      </rPr>
      <t>2</t>
    </r>
  </si>
  <si>
    <r>
      <t xml:space="preserve">Kostgeldentschädigung pauschal pro Monat für </t>
    </r>
    <r>
      <rPr>
        <i/>
        <sz val="11"/>
        <rFont val="Franklin Gothic Book"/>
        <family val="2"/>
      </rPr>
      <t>Frei- und Ferientage</t>
    </r>
  </si>
  <si>
    <r>
      <rPr>
        <vertAlign val="superscript"/>
        <sz val="9"/>
        <rFont val="Franklin Gothic Book"/>
        <family val="2"/>
      </rPr>
      <t>2</t>
    </r>
    <r>
      <rPr>
        <sz val="9"/>
        <rFont val="Franklin Gothic Book"/>
        <family val="2"/>
      </rPr>
      <t xml:space="preserve"> mit Agrisano, Globalversicherung gerrechnet (bei Taggeld Wartefrist von 30 Tagen)</t>
    </r>
  </si>
  <si>
    <t xml:space="preserve">Prämienanteile </t>
  </si>
  <si>
    <t>Auszahlung (Nettolohn)</t>
  </si>
  <si>
    <t>-</t>
  </si>
  <si>
    <t>+</t>
  </si>
  <si>
    <t>Naturallohn  (Verpflegung mit Unterkunft)</t>
  </si>
  <si>
    <t>Ferien/Freitag</t>
  </si>
  <si>
    <t>Tage</t>
  </si>
  <si>
    <t xml:space="preserve">5 Tage entspricht 1 Arbeitswoche </t>
  </si>
  <si>
    <t>darin enthalten Naturallohn Fr. 990.-- (Ansatz AHV)</t>
  </si>
  <si>
    <r>
      <rPr>
        <vertAlign val="superscript"/>
        <sz val="9"/>
        <rFont val="Franklin Gothic Book"/>
        <family val="2"/>
      </rPr>
      <t>1</t>
    </r>
    <r>
      <rPr>
        <sz val="9"/>
        <rFont val="Franklin Gothic Book"/>
        <family val="2"/>
      </rPr>
      <t xml:space="preserve"> Beitragspflicht ab 1. Januar des Jahres, in dem der/die Lernende/r 18 Jahre alt wird.</t>
    </r>
  </si>
  <si>
    <t>Auszubildende/r wird im Ausbildungsjahr 18 Jahre alt</t>
  </si>
  <si>
    <r>
      <t xml:space="preserve">Kostgeldentschädigung pauschal pro Monat für </t>
    </r>
    <r>
      <rPr>
        <i/>
        <sz val="11"/>
        <rFont val="Franklin Gothic Book"/>
        <family val="2"/>
      </rPr>
      <t>Feiertage</t>
    </r>
  </si>
  <si>
    <t>Auszubildende/r sind im Ausbildungsjahr jünger als 18 Jahre</t>
  </si>
  <si>
    <t>Spesen</t>
  </si>
  <si>
    <t xml:space="preserve">Ferien Guthaben im </t>
  </si>
  <si>
    <t xml:space="preserve">Bezogene Tage im </t>
  </si>
  <si>
    <t xml:space="preserve">Guthaben ende 
</t>
  </si>
  <si>
    <t>(Übertrag auf nächsten Monat)</t>
  </si>
  <si>
    <t xml:space="preserve">Guthaben ende </t>
  </si>
  <si>
    <t>Lohnabrechnung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</si>
</sst>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_ &quot;SFr.&quot;\ * #,##0_ ;_ &quot;SFr.&quot;\ * \-#,##0_ ;_ &quot;SFr.&quot;\ * &quot;-&quot;??_ ;_ @_ "/>
    <numFmt numFmtId="177" formatCode="d/\ mmm\ yy"/>
    <numFmt numFmtId="178" formatCode="0.0"/>
    <numFmt numFmtId="179" formatCode="_ * #,##0.000_ ;_ * \-#,##0.000_ ;_ * &quot;-&quot;??_ ;_ @_ "/>
    <numFmt numFmtId="180" formatCode="_ * #,##0.0000_ ;_ * \-#,##0.0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  <numFmt numFmtId="185" formatCode="_ * #,##0.000000000_ ;_ * \-#,##0.000000000_ ;_ * &quot;-&quot;??_ ;_ @_ "/>
    <numFmt numFmtId="186" formatCode="#,##0.00_ ;\-#,##0.00\ "/>
    <numFmt numFmtId="187" formatCode="#,##0.000_ ;\-#,##0.000\ "/>
    <numFmt numFmtId="188" formatCode="#,##0.0_ ;\-#,##0.0\ "/>
    <numFmt numFmtId="189" formatCode="#,##0_ ;\-#,##0\ "/>
    <numFmt numFmtId="190" formatCode="yyyy"/>
    <numFmt numFmtId="191" formatCode="mmm\ yyyy"/>
    <numFmt numFmtId="192" formatCode="[$-807]dddd\,\ d\.\ mmmm\ yyyy"/>
    <numFmt numFmtId="193" formatCode="dd/mm/yyyy;@"/>
    <numFmt numFmtId="194" formatCode="0.000"/>
    <numFmt numFmtId="195" formatCode="_ \F\r.\ * ###0.00_ ;_ \F\r.\ * \-###0.00_ ;_ \F\r.\ * &quot;-&quot;??_ ;_ @_ "/>
    <numFmt numFmtId="196" formatCode="_ * #,##0.000_ ;_ * \-#,##0.000_ ;_ * &quot;-&quot;???_ ;_ @_ "/>
    <numFmt numFmtId="197" formatCode="0.000%"/>
    <numFmt numFmtId="198" formatCode="&quot;Fr.&quot;\ #,##0.00"/>
    <numFmt numFmtId="199" formatCode="dd/mm/yy;@"/>
  </numFmts>
  <fonts count="47">
    <font>
      <sz val="12"/>
      <name val="Arial"/>
      <family val="0"/>
    </font>
    <font>
      <sz val="8"/>
      <name val="Arial"/>
      <family val="2"/>
    </font>
    <font>
      <b/>
      <sz val="13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i/>
      <sz val="11"/>
      <name val="Franklin Gothic Book"/>
      <family val="2"/>
    </font>
    <font>
      <sz val="10"/>
      <name val="Franklin Gothic Book"/>
      <family val="2"/>
    </font>
    <font>
      <b/>
      <i/>
      <sz val="11"/>
      <name val="Franklin Gothic Book"/>
      <family val="2"/>
    </font>
    <font>
      <sz val="9"/>
      <name val="Franklin Gothic Book"/>
      <family val="2"/>
    </font>
    <font>
      <vertAlign val="superscript"/>
      <sz val="11"/>
      <name val="Franklin Gothic Book"/>
      <family val="2"/>
    </font>
    <font>
      <vertAlign val="superscript"/>
      <sz val="9"/>
      <name val="Franklin Gothic Book"/>
      <family val="2"/>
    </font>
    <font>
      <b/>
      <sz val="15"/>
      <name val="Franklin Gothic Book"/>
      <family val="2"/>
    </font>
    <font>
      <i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76" fontId="6" fillId="34" borderId="0" xfId="57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/>
      <protection/>
    </xf>
    <xf numFmtId="176" fontId="6" fillId="34" borderId="0" xfId="57" applyNumberFormat="1" applyFont="1" applyFill="1" applyAlignment="1" applyProtection="1">
      <alignment/>
      <protection/>
    </xf>
    <xf numFmtId="178" fontId="3" fillId="7" borderId="0" xfId="0" applyNumberFormat="1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44" fontId="3" fillId="34" borderId="0" xfId="0" applyNumberFormat="1" applyFont="1" applyFill="1" applyBorder="1" applyAlignment="1" applyProtection="1">
      <alignment/>
      <protection/>
    </xf>
    <xf numFmtId="44" fontId="4" fillId="34" borderId="0" xfId="57" applyNumberFormat="1" applyFont="1" applyFill="1" applyBorder="1" applyAlignment="1" applyProtection="1">
      <alignment/>
      <protection/>
    </xf>
    <xf numFmtId="44" fontId="3" fillId="34" borderId="0" xfId="0" applyNumberFormat="1" applyFont="1" applyFill="1" applyBorder="1" applyAlignment="1" applyProtection="1">
      <alignment/>
      <protection/>
    </xf>
    <xf numFmtId="197" fontId="3" fillId="34" borderId="0" xfId="0" applyNumberFormat="1" applyFont="1" applyFill="1" applyAlignment="1" applyProtection="1">
      <alignment horizontal="right"/>
      <protection/>
    </xf>
    <xf numFmtId="16" fontId="3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44" fontId="4" fillId="34" borderId="0" xfId="0" applyNumberFormat="1" applyFont="1" applyFill="1" applyBorder="1" applyAlignment="1" applyProtection="1" quotePrefix="1">
      <alignment horizontal="right"/>
      <protection/>
    </xf>
    <xf numFmtId="44" fontId="3" fillId="34" borderId="0" xfId="0" applyNumberFormat="1" applyFont="1" applyFill="1" applyAlignment="1" applyProtection="1">
      <alignment/>
      <protection/>
    </xf>
    <xf numFmtId="44" fontId="4" fillId="34" borderId="0" xfId="0" applyNumberFormat="1" applyFont="1" applyFill="1" applyBorder="1" applyAlignment="1" applyProtection="1">
      <alignment/>
      <protection/>
    </xf>
    <xf numFmtId="44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44" fontId="8" fillId="34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/>
      <protection/>
    </xf>
    <xf numFmtId="44" fontId="4" fillId="34" borderId="0" xfId="0" applyNumberFormat="1" applyFont="1" applyFill="1" applyAlignment="1" applyProtection="1" quotePrefix="1">
      <alignment horizontal="right"/>
      <protection/>
    </xf>
    <xf numFmtId="44" fontId="4" fillId="34" borderId="10" xfId="57" applyNumberFormat="1" applyFont="1" applyFill="1" applyBorder="1" applyAlignment="1" applyProtection="1">
      <alignment horizontal="right"/>
      <protection/>
    </xf>
    <xf numFmtId="169" fontId="4" fillId="34" borderId="0" xfId="57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169" fontId="4" fillId="34" borderId="11" xfId="57" applyFont="1" applyFill="1" applyBorder="1" applyAlignment="1" applyProtection="1">
      <alignment horizontal="right"/>
      <protection/>
    </xf>
    <xf numFmtId="197" fontId="3" fillId="34" borderId="0" xfId="0" applyNumberFormat="1" applyFont="1" applyFill="1" applyAlignment="1" applyProtection="1">
      <alignment horizontal="left"/>
      <protection/>
    </xf>
    <xf numFmtId="178" fontId="3" fillId="34" borderId="10" xfId="0" applyNumberFormat="1" applyFont="1" applyFill="1" applyBorder="1" applyAlignment="1" applyProtection="1">
      <alignment/>
      <protection/>
    </xf>
    <xf numFmtId="178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right"/>
      <protection/>
    </xf>
    <xf numFmtId="199" fontId="3" fillId="34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177" fontId="3" fillId="34" borderId="0" xfId="0" applyNumberFormat="1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2" fontId="3" fillId="19" borderId="0" xfId="0" applyNumberFormat="1" applyFont="1" applyFill="1" applyAlignment="1" applyProtection="1">
      <alignment horizontal="center"/>
      <protection/>
    </xf>
    <xf numFmtId="0" fontId="3" fillId="19" borderId="0" xfId="0" applyFont="1" applyFill="1" applyAlignment="1" applyProtection="1">
      <alignment/>
      <protection/>
    </xf>
    <xf numFmtId="14" fontId="3" fillId="34" borderId="0" xfId="0" applyNumberFormat="1" applyFont="1" applyFill="1" applyAlignment="1" applyProtection="1">
      <alignment horizontal="left"/>
      <protection/>
    </xf>
    <xf numFmtId="0" fontId="3" fillId="7" borderId="0" xfId="0" applyFont="1" applyFill="1" applyAlignment="1" applyProtection="1">
      <alignment/>
      <protection locked="0"/>
    </xf>
    <xf numFmtId="0" fontId="3" fillId="7" borderId="0" xfId="0" applyFont="1" applyFill="1" applyAlignment="1" applyProtection="1">
      <alignment horizontal="left" vertical="top" wrapText="1"/>
      <protection locked="0"/>
    </xf>
    <xf numFmtId="0" fontId="5" fillId="7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14" fontId="5" fillId="7" borderId="0" xfId="0" applyNumberFormat="1" applyFont="1" applyFill="1" applyBorder="1" applyAlignment="1" applyProtection="1">
      <alignment horizontal="left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193" fontId="5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7" borderId="0" xfId="0" applyFont="1" applyFill="1" applyBorder="1" applyAlignment="1" applyProtection="1">
      <alignment horizontal="center"/>
      <protection locked="0"/>
    </xf>
    <xf numFmtId="176" fontId="12" fillId="7" borderId="0" xfId="57" applyNumberFormat="1" applyFont="1" applyFill="1" applyBorder="1" applyAlignment="1" applyProtection="1">
      <alignment horizontal="center"/>
      <protection locked="0"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0" fontId="3" fillId="34" borderId="0" xfId="0" applyNumberFormat="1" applyFon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38100</xdr:rowOff>
    </xdr:from>
    <xdr:to>
      <xdr:col>6</xdr:col>
      <xdr:colOff>1000125</xdr:colOff>
      <xdr:row>0</xdr:row>
      <xdr:rowOff>771525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8100"/>
          <a:ext cx="2343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0</xdr:row>
      <xdr:rowOff>38100</xdr:rowOff>
    </xdr:from>
    <xdr:to>
      <xdr:col>6</xdr:col>
      <xdr:colOff>1009650</xdr:colOff>
      <xdr:row>0</xdr:row>
      <xdr:rowOff>771525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8100"/>
          <a:ext cx="2343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70" zoomScaleSheetLayoutView="70" workbookViewId="0" topLeftCell="A5">
      <selection activeCell="B50" sqref="B50:G52"/>
    </sheetView>
  </sheetViews>
  <sheetFormatPr defaultColWidth="11.5546875" defaultRowHeight="15"/>
  <cols>
    <col min="1" max="1" width="21.4453125" style="5" customWidth="1"/>
    <col min="2" max="2" width="9.4453125" style="5" customWidth="1"/>
    <col min="3" max="3" width="9.3359375" style="5" customWidth="1"/>
    <col min="4" max="4" width="11.21484375" style="5" bestFit="1" customWidth="1"/>
    <col min="5" max="5" width="10.5546875" style="5" customWidth="1"/>
    <col min="6" max="6" width="3.4453125" style="5" customWidth="1"/>
    <col min="7" max="7" width="12.10546875" style="5" bestFit="1" customWidth="1"/>
    <col min="8" max="16384" width="11.5546875" style="5" customWidth="1"/>
  </cols>
  <sheetData>
    <row r="1" spans="1:7" ht="62.25" customHeight="1">
      <c r="A1" s="60"/>
      <c r="B1" s="60"/>
      <c r="C1" s="60"/>
      <c r="D1" s="60"/>
      <c r="E1" s="60"/>
      <c r="F1" s="60"/>
      <c r="G1" s="60"/>
    </row>
    <row r="2" spans="1:7" ht="15">
      <c r="A2" s="9" t="s">
        <v>16</v>
      </c>
      <c r="B2" s="58"/>
      <c r="C2" s="58"/>
      <c r="D2" s="58"/>
      <c r="E2" s="10"/>
      <c r="F2" s="10"/>
      <c r="G2" s="10"/>
    </row>
    <row r="3" spans="1:7" ht="15">
      <c r="A3" s="9" t="s">
        <v>17</v>
      </c>
      <c r="B3" s="58"/>
      <c r="C3" s="58"/>
      <c r="D3" s="58"/>
      <c r="E3" s="10"/>
      <c r="F3" s="10"/>
      <c r="G3" s="10"/>
    </row>
    <row r="4" spans="1:7" ht="15">
      <c r="A4" s="11"/>
      <c r="B4" s="10"/>
      <c r="C4" s="10"/>
      <c r="D4" s="10"/>
      <c r="E4" s="10"/>
      <c r="F4" s="10"/>
      <c r="G4" s="10"/>
    </row>
    <row r="5" spans="1:7" s="2" customFormat="1" ht="15">
      <c r="A5" s="9" t="s">
        <v>14</v>
      </c>
      <c r="B5" s="58"/>
      <c r="C5" s="58"/>
      <c r="D5" s="58"/>
      <c r="E5" s="10"/>
      <c r="F5" s="10"/>
      <c r="G5" s="10"/>
    </row>
    <row r="6" spans="1:7" s="2" customFormat="1" ht="15">
      <c r="A6" s="9" t="s">
        <v>0</v>
      </c>
      <c r="B6" s="58"/>
      <c r="C6" s="58"/>
      <c r="D6" s="58"/>
      <c r="E6" s="10"/>
      <c r="F6" s="10"/>
      <c r="G6" s="10"/>
    </row>
    <row r="7" spans="1:7" s="2" customFormat="1" ht="15">
      <c r="A7" s="9" t="s">
        <v>4</v>
      </c>
      <c r="B7" s="61"/>
      <c r="C7" s="58"/>
      <c r="D7" s="58"/>
      <c r="E7" s="10"/>
      <c r="F7" s="10"/>
      <c r="G7" s="10"/>
    </row>
    <row r="8" spans="1:7" s="2" customFormat="1" ht="15">
      <c r="A8" s="9"/>
      <c r="B8" s="10"/>
      <c r="C8" s="10"/>
      <c r="D8" s="10"/>
      <c r="E8" s="10"/>
      <c r="F8" s="10"/>
      <c r="G8" s="10"/>
    </row>
    <row r="9" spans="1:7" s="2" customFormat="1" ht="15">
      <c r="A9" s="9"/>
      <c r="B9" s="12"/>
      <c r="C9" s="13"/>
      <c r="D9" s="14"/>
      <c r="E9" s="15"/>
      <c r="F9" s="15"/>
      <c r="G9" s="16"/>
    </row>
    <row r="10" spans="1:7" s="2" customFormat="1" ht="20.25">
      <c r="A10" s="17" t="s">
        <v>45</v>
      </c>
      <c r="B10" s="12"/>
      <c r="C10" s="13"/>
      <c r="D10" s="14"/>
      <c r="E10" s="15"/>
      <c r="F10" s="15"/>
      <c r="G10" s="16"/>
    </row>
    <row r="11" spans="1:7" s="2" customFormat="1" ht="20.25">
      <c r="A11" s="17"/>
      <c r="B11" s="12"/>
      <c r="C11" s="13"/>
      <c r="D11" s="14"/>
      <c r="E11" s="15"/>
      <c r="F11" s="15"/>
      <c r="G11" s="16"/>
    </row>
    <row r="12" spans="1:7" s="2" customFormat="1" ht="15">
      <c r="A12" s="9" t="s">
        <v>6</v>
      </c>
      <c r="B12" s="68"/>
      <c r="C12" s="68"/>
      <c r="D12" s="14"/>
      <c r="E12" s="15"/>
      <c r="F12" s="15"/>
      <c r="G12" s="16"/>
    </row>
    <row r="13" spans="1:7" s="2" customFormat="1" ht="15">
      <c r="A13" s="9" t="s">
        <v>7</v>
      </c>
      <c r="B13" s="58"/>
      <c r="C13" s="58"/>
      <c r="D13" s="14"/>
      <c r="E13" s="15"/>
      <c r="F13" s="15"/>
      <c r="G13" s="16"/>
    </row>
    <row r="14" spans="1:7" s="2" customFormat="1" ht="15">
      <c r="A14" s="18"/>
      <c r="B14" s="19"/>
      <c r="C14" s="18"/>
      <c r="D14" s="14"/>
      <c r="E14" s="15"/>
      <c r="F14" s="15"/>
      <c r="G14" s="16"/>
    </row>
    <row r="15" spans="1:7" s="7" customFormat="1" ht="15">
      <c r="A15" s="51" t="s">
        <v>38</v>
      </c>
      <c r="B15" s="52"/>
      <c r="C15" s="53"/>
      <c r="D15" s="54"/>
      <c r="E15" s="54"/>
      <c r="F15" s="54"/>
      <c r="G15" s="54"/>
    </row>
    <row r="16" spans="1:7" s="2" customFormat="1" ht="15">
      <c r="A16" s="21"/>
      <c r="B16" s="16"/>
      <c r="C16" s="22"/>
      <c r="D16" s="16"/>
      <c r="E16" s="11"/>
      <c r="F16" s="11"/>
      <c r="G16" s="11"/>
    </row>
    <row r="17" spans="1:7" ht="15">
      <c r="A17" s="23" t="s">
        <v>1</v>
      </c>
      <c r="B17" s="16" t="s">
        <v>34</v>
      </c>
      <c r="C17" s="16"/>
      <c r="D17" s="16"/>
      <c r="E17" s="24"/>
      <c r="F17" s="24"/>
      <c r="G17" s="25">
        <v>1120</v>
      </c>
    </row>
    <row r="18" spans="1:7" s="2" customFormat="1" ht="15">
      <c r="A18" s="16"/>
      <c r="B18" s="16"/>
      <c r="C18" s="16"/>
      <c r="D18" s="16"/>
      <c r="E18" s="24"/>
      <c r="F18" s="24"/>
      <c r="G18" s="24"/>
    </row>
    <row r="19" spans="1:7" s="2" customFormat="1" ht="15">
      <c r="A19" s="23"/>
      <c r="B19" s="16"/>
      <c r="C19" s="16"/>
      <c r="D19" s="16"/>
      <c r="E19" s="24"/>
      <c r="F19" s="24"/>
      <c r="G19" s="24"/>
    </row>
    <row r="20" spans="1:7" ht="15">
      <c r="A20" s="23" t="s">
        <v>18</v>
      </c>
      <c r="B20" s="23" t="s">
        <v>26</v>
      </c>
      <c r="C20" s="16"/>
      <c r="D20" s="16"/>
      <c r="E20" s="24"/>
      <c r="F20" s="24"/>
      <c r="G20" s="26"/>
    </row>
    <row r="21" spans="1:7" ht="17.25">
      <c r="A21" s="16" t="s">
        <v>20</v>
      </c>
      <c r="B21" s="16" t="s">
        <v>8</v>
      </c>
      <c r="C21" s="27">
        <v>0.05125</v>
      </c>
      <c r="D21" s="16"/>
      <c r="E21" s="24"/>
      <c r="F21" s="24"/>
      <c r="G21" s="26"/>
    </row>
    <row r="22" spans="1:7" ht="17.25">
      <c r="A22" s="16" t="s">
        <v>21</v>
      </c>
      <c r="B22" s="28" t="s">
        <v>9</v>
      </c>
      <c r="C22" s="27">
        <v>0.011</v>
      </c>
      <c r="D22" s="16"/>
      <c r="E22" s="24"/>
      <c r="F22" s="24"/>
      <c r="G22" s="26"/>
    </row>
    <row r="23" spans="1:7" ht="17.25">
      <c r="A23" s="16" t="s">
        <v>22</v>
      </c>
      <c r="B23" s="16" t="s">
        <v>10</v>
      </c>
      <c r="C23" s="27">
        <v>0.01641</v>
      </c>
      <c r="D23" s="16"/>
      <c r="E23" s="24">
        <f>G17*C23</f>
        <v>18.3792</v>
      </c>
      <c r="F23" s="24"/>
      <c r="G23" s="26"/>
    </row>
    <row r="24" spans="1:7" ht="17.25">
      <c r="A24" s="16" t="s">
        <v>23</v>
      </c>
      <c r="B24" s="16" t="s">
        <v>9</v>
      </c>
      <c r="C24" s="27">
        <v>0.00325</v>
      </c>
      <c r="D24" s="16"/>
      <c r="E24" s="24">
        <f>G17*C24</f>
        <v>3.6399999999999997</v>
      </c>
      <c r="F24" s="24"/>
      <c r="G24" s="26"/>
    </row>
    <row r="25" spans="1:7" ht="15">
      <c r="A25" s="16" t="s">
        <v>30</v>
      </c>
      <c r="B25" s="16"/>
      <c r="C25" s="16"/>
      <c r="D25" s="16"/>
      <c r="E25" s="24">
        <v>990</v>
      </c>
      <c r="F25" s="24"/>
      <c r="G25" s="26"/>
    </row>
    <row r="26" spans="1:7" ht="14.25" customHeight="1">
      <c r="A26" s="16"/>
      <c r="B26" s="16"/>
      <c r="C26" s="16"/>
      <c r="D26" s="16"/>
      <c r="E26" s="24"/>
      <c r="F26" s="24"/>
      <c r="G26" s="26"/>
    </row>
    <row r="27" spans="1:7" ht="15">
      <c r="A27" s="29" t="s">
        <v>11</v>
      </c>
      <c r="B27" s="16"/>
      <c r="C27" s="16"/>
      <c r="D27" s="16"/>
      <c r="E27" s="30"/>
      <c r="F27" s="30" t="s">
        <v>28</v>
      </c>
      <c r="G27" s="25">
        <f>ROUND(SUM(E21:E25)/0.1,0)*0.1</f>
        <v>1012</v>
      </c>
    </row>
    <row r="28" spans="1:7" ht="15">
      <c r="A28" s="21" t="s">
        <v>35</v>
      </c>
      <c r="B28" s="16"/>
      <c r="C28" s="16"/>
      <c r="D28" s="16"/>
      <c r="E28" s="31"/>
      <c r="F28" s="31"/>
      <c r="G28" s="32"/>
    </row>
    <row r="29" spans="1:7" ht="15">
      <c r="A29" s="21" t="s">
        <v>25</v>
      </c>
      <c r="B29" s="21"/>
      <c r="C29" s="21"/>
      <c r="D29" s="16"/>
      <c r="E29" s="31"/>
      <c r="F29" s="31"/>
      <c r="G29" s="32"/>
    </row>
    <row r="30" spans="1:7" ht="15">
      <c r="A30" s="16"/>
      <c r="B30" s="16"/>
      <c r="C30" s="16"/>
      <c r="D30" s="16"/>
      <c r="E30" s="31"/>
      <c r="F30" s="31"/>
      <c r="G30" s="33"/>
    </row>
    <row r="31" spans="1:7" s="2" customFormat="1" ht="15">
      <c r="A31" s="23" t="s">
        <v>12</v>
      </c>
      <c r="B31" s="16"/>
      <c r="C31" s="16"/>
      <c r="D31" s="16"/>
      <c r="E31" s="24"/>
      <c r="F31" s="31"/>
      <c r="G31" s="16"/>
    </row>
    <row r="32" spans="1:7" s="2" customFormat="1" ht="15">
      <c r="A32" s="34" t="s">
        <v>24</v>
      </c>
      <c r="B32" s="34"/>
      <c r="C32" s="34"/>
      <c r="D32" s="16"/>
      <c r="E32" s="24">
        <f>(129*21.5)/12</f>
        <v>231.125</v>
      </c>
      <c r="F32" s="24"/>
      <c r="G32" s="33"/>
    </row>
    <row r="33" spans="1:7" s="2" customFormat="1" ht="15">
      <c r="A33" s="16" t="s">
        <v>37</v>
      </c>
      <c r="B33" s="16"/>
      <c r="C33" s="16"/>
      <c r="D33" s="16"/>
      <c r="E33" s="31">
        <f>(9*21.5)/12</f>
        <v>16.125</v>
      </c>
      <c r="F33" s="24"/>
      <c r="G33" s="35"/>
    </row>
    <row r="34" spans="1:7" s="8" customFormat="1" ht="15.75" customHeight="1">
      <c r="A34" s="16"/>
      <c r="B34" s="16"/>
      <c r="C34" s="36"/>
      <c r="D34" s="36"/>
      <c r="E34" s="37"/>
      <c r="F34" s="36"/>
      <c r="G34" s="36"/>
    </row>
    <row r="35" spans="1:7" s="2" customFormat="1" ht="15">
      <c r="A35" s="59"/>
      <c r="B35" s="59"/>
      <c r="C35" s="16"/>
      <c r="D35" s="16"/>
      <c r="E35" s="16"/>
      <c r="F35" s="24"/>
      <c r="G35" s="33"/>
    </row>
    <row r="36" spans="1:7" ht="15">
      <c r="A36" s="29" t="s">
        <v>13</v>
      </c>
      <c r="B36" s="16"/>
      <c r="C36" s="16"/>
      <c r="D36" s="16"/>
      <c r="E36" s="31"/>
      <c r="F36" s="38" t="s">
        <v>29</v>
      </c>
      <c r="G36" s="25">
        <f>ROUND(SUM(E32:E35)/0.1,0)*0.1</f>
        <v>247.3</v>
      </c>
    </row>
    <row r="37" spans="1:7" ht="15">
      <c r="A37" s="16"/>
      <c r="B37" s="16"/>
      <c r="C37" s="16"/>
      <c r="D37" s="16"/>
      <c r="E37" s="31"/>
      <c r="F37" s="31"/>
      <c r="G37" s="26"/>
    </row>
    <row r="38" spans="1:7" ht="18.75" customHeight="1" thickBot="1">
      <c r="A38" s="23" t="s">
        <v>27</v>
      </c>
      <c r="B38" s="16"/>
      <c r="C38" s="16"/>
      <c r="D38" s="16"/>
      <c r="E38" s="31"/>
      <c r="F38" s="31"/>
      <c r="G38" s="39">
        <f>ROUND(SUM(G17+G36-G27)/0.1,0)*0.1</f>
        <v>355.3</v>
      </c>
    </row>
    <row r="39" spans="1:7" ht="15" thickTop="1">
      <c r="A39" s="23"/>
      <c r="B39" s="16"/>
      <c r="C39" s="16"/>
      <c r="D39" s="16"/>
      <c r="E39" s="16"/>
      <c r="F39" s="16"/>
      <c r="G39" s="40"/>
    </row>
    <row r="40" spans="1:7" ht="14.25" customHeight="1">
      <c r="A40" s="41"/>
      <c r="B40" s="42"/>
      <c r="C40" s="42"/>
      <c r="D40" s="42"/>
      <c r="E40" s="42"/>
      <c r="F40" s="42"/>
      <c r="G40" s="43"/>
    </row>
    <row r="41" spans="1:7" ht="14.25" customHeight="1">
      <c r="A41" s="23"/>
      <c r="B41" s="16"/>
      <c r="C41" s="16"/>
      <c r="D41" s="16"/>
      <c r="E41" s="16"/>
      <c r="F41" s="16"/>
      <c r="G41" s="40"/>
    </row>
    <row r="42" spans="1:7" ht="14.25" customHeight="1">
      <c r="A42" s="23" t="s">
        <v>31</v>
      </c>
      <c r="B42" s="16"/>
      <c r="C42" s="16"/>
      <c r="D42" s="16"/>
      <c r="E42" s="16"/>
      <c r="F42" s="16"/>
      <c r="G42" s="40"/>
    </row>
    <row r="43" spans="1:7" ht="14.25" customHeight="1">
      <c r="A43" s="23"/>
      <c r="B43" s="16"/>
      <c r="C43" s="16"/>
      <c r="D43" s="16"/>
      <c r="E43" s="16"/>
      <c r="F43" s="16"/>
      <c r="G43" s="40"/>
    </row>
    <row r="44" spans="1:7" ht="14.25" customHeight="1">
      <c r="A44" s="23" t="s">
        <v>33</v>
      </c>
      <c r="B44" s="16"/>
      <c r="C44" s="16"/>
      <c r="D44" s="16"/>
      <c r="E44" s="16"/>
      <c r="F44" s="16"/>
      <c r="G44" s="40"/>
    </row>
    <row r="45" spans="1:7" ht="21" customHeight="1">
      <c r="A45" s="16" t="s">
        <v>40</v>
      </c>
      <c r="B45" s="69">
        <f>B12</f>
        <v>0</v>
      </c>
      <c r="C45" s="20"/>
      <c r="D45" s="44" t="s">
        <v>32</v>
      </c>
      <c r="E45" s="16"/>
      <c r="F45" s="28"/>
      <c r="G45" s="27"/>
    </row>
    <row r="46" spans="1:7" ht="14.25" customHeight="1">
      <c r="A46" s="16" t="s">
        <v>41</v>
      </c>
      <c r="B46" s="69">
        <f>B12</f>
        <v>0</v>
      </c>
      <c r="C46" s="56"/>
      <c r="D46" s="44" t="s">
        <v>32</v>
      </c>
      <c r="E46" s="16"/>
      <c r="F46" s="16"/>
      <c r="G46" s="27"/>
    </row>
    <row r="47" spans="1:7" ht="15" thickBot="1">
      <c r="A47" s="16" t="s">
        <v>42</v>
      </c>
      <c r="B47" s="16"/>
      <c r="C47" s="45">
        <f>C45-C46</f>
        <v>0</v>
      </c>
      <c r="D47" s="44" t="s">
        <v>32</v>
      </c>
      <c r="E47" s="16"/>
      <c r="F47" s="28"/>
      <c r="G47" s="27"/>
    </row>
    <row r="48" spans="1:7" ht="14.25" customHeight="1" thickTop="1">
      <c r="A48" s="16" t="s">
        <v>43</v>
      </c>
      <c r="B48" s="46"/>
      <c r="C48" s="27"/>
      <c r="D48" s="16"/>
      <c r="E48" s="16"/>
      <c r="F48" s="16"/>
      <c r="G48" s="27"/>
    </row>
    <row r="49" spans="1:7" ht="14.25" customHeight="1">
      <c r="A49" s="16"/>
      <c r="B49" s="16"/>
      <c r="C49" s="16"/>
      <c r="D49" s="16"/>
      <c r="E49" s="16"/>
      <c r="F49" s="34"/>
      <c r="G49" s="27"/>
    </row>
    <row r="50" spans="1:7" ht="14.25" customHeight="1">
      <c r="A50" s="16" t="s">
        <v>2</v>
      </c>
      <c r="B50" s="57"/>
      <c r="C50" s="57"/>
      <c r="D50" s="57"/>
      <c r="E50" s="57"/>
      <c r="F50" s="57"/>
      <c r="G50" s="57"/>
    </row>
    <row r="51" spans="1:7" ht="14.25" customHeight="1">
      <c r="A51" s="16"/>
      <c r="B51" s="57"/>
      <c r="C51" s="57"/>
      <c r="D51" s="57"/>
      <c r="E51" s="57"/>
      <c r="F51" s="57"/>
      <c r="G51" s="57"/>
    </row>
    <row r="52" spans="1:7" ht="14.25" customHeight="1">
      <c r="A52" s="16"/>
      <c r="B52" s="57"/>
      <c r="C52" s="57"/>
      <c r="D52" s="57"/>
      <c r="E52" s="57"/>
      <c r="F52" s="57"/>
      <c r="G52" s="57"/>
    </row>
    <row r="53" spans="1:7" ht="15">
      <c r="A53" s="16"/>
      <c r="B53" s="16"/>
      <c r="C53" s="16"/>
      <c r="D53" s="16"/>
      <c r="E53" s="16"/>
      <c r="F53" s="34"/>
      <c r="G53" s="34"/>
    </row>
    <row r="54" spans="1:7" ht="15">
      <c r="A54" s="47" t="s">
        <v>5</v>
      </c>
      <c r="B54" s="48">
        <f ca="1">TODAY()</f>
        <v>42744</v>
      </c>
      <c r="C54" s="16"/>
      <c r="D54" s="16" t="s">
        <v>19</v>
      </c>
      <c r="E54" s="16"/>
      <c r="F54" s="34"/>
      <c r="G54" s="49"/>
    </row>
    <row r="55" spans="1:7" ht="15">
      <c r="A55" s="16"/>
      <c r="B55" s="16"/>
      <c r="C55" s="16"/>
      <c r="D55" s="16" t="s">
        <v>15</v>
      </c>
      <c r="E55" s="16" t="s">
        <v>3</v>
      </c>
      <c r="F55" s="34"/>
      <c r="G55" s="49"/>
    </row>
    <row r="56" spans="1:7" ht="15">
      <c r="A56" s="11"/>
      <c r="B56" s="50"/>
      <c r="C56" s="11"/>
      <c r="D56" s="16"/>
      <c r="E56" s="16"/>
      <c r="F56" s="34"/>
      <c r="G56" s="49"/>
    </row>
    <row r="57" spans="1:7" ht="15">
      <c r="A57" s="16"/>
      <c r="B57" s="16"/>
      <c r="C57" s="16"/>
      <c r="D57" s="16" t="s">
        <v>14</v>
      </c>
      <c r="E57" s="16" t="s">
        <v>3</v>
      </c>
      <c r="F57" s="34"/>
      <c r="G57" s="34"/>
    </row>
    <row r="58" spans="1:7" ht="15">
      <c r="A58" s="16"/>
      <c r="B58" s="16"/>
      <c r="C58" s="16"/>
      <c r="D58" s="16"/>
      <c r="E58" s="16"/>
      <c r="F58" s="16"/>
      <c r="G58" s="34"/>
    </row>
    <row r="59" ht="15">
      <c r="G59" s="6"/>
    </row>
    <row r="60" ht="15">
      <c r="G60" s="6"/>
    </row>
    <row r="61" ht="15">
      <c r="G61" s="6"/>
    </row>
    <row r="62" ht="15">
      <c r="G62" s="6"/>
    </row>
  </sheetData>
  <sheetProtection password="CC4C" sheet="1" selectLockedCells="1"/>
  <mergeCells count="10">
    <mergeCell ref="B50:G52"/>
    <mergeCell ref="B13:C13"/>
    <mergeCell ref="A35:B35"/>
    <mergeCell ref="A1:G1"/>
    <mergeCell ref="B12:C12"/>
    <mergeCell ref="B7:D7"/>
    <mergeCell ref="B6:D6"/>
    <mergeCell ref="B5:D5"/>
    <mergeCell ref="B3:D3"/>
    <mergeCell ref="B2:D2"/>
  </mergeCells>
  <printOptions/>
  <pageMargins left="0.984251968503937" right="0.7874015748031497" top="0.5905511811023623" bottom="0.5905511811023623" header="0.31496062992125984" footer="0.31496062992125984"/>
  <pageSetup fitToHeight="1" fitToWidth="1" horizontalDpi="600" verticalDpi="600" orientation="portrait" paperSize="9" scale="81" r:id="rId2"/>
  <headerFooter alignWithMargins="0">
    <oddFooter>&amp;L&amp;7&amp;D / &amp;F / MB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115" zoomScaleSheetLayoutView="115" zoomScalePageLayoutView="0" workbookViewId="0" topLeftCell="A31">
      <selection activeCell="B50" sqref="B50:G52"/>
    </sheetView>
  </sheetViews>
  <sheetFormatPr defaultColWidth="11.5546875" defaultRowHeight="15"/>
  <cols>
    <col min="1" max="1" width="21.3359375" style="5" customWidth="1"/>
    <col min="2" max="2" width="9.4453125" style="5" customWidth="1"/>
    <col min="3" max="3" width="9.3359375" style="5" customWidth="1"/>
    <col min="4" max="4" width="11.21484375" style="5" bestFit="1" customWidth="1"/>
    <col min="5" max="5" width="10.5546875" style="5" customWidth="1"/>
    <col min="6" max="6" width="3.4453125" style="5" customWidth="1"/>
    <col min="7" max="7" width="12.10546875" style="5" bestFit="1" customWidth="1"/>
    <col min="8" max="16384" width="11.5546875" style="5" customWidth="1"/>
  </cols>
  <sheetData>
    <row r="1" spans="1:7" ht="62.25" customHeight="1">
      <c r="A1" s="63"/>
      <c r="B1" s="63"/>
      <c r="C1" s="63"/>
      <c r="D1" s="63"/>
      <c r="E1" s="63"/>
      <c r="F1" s="63"/>
      <c r="G1" s="63"/>
    </row>
    <row r="2" spans="1:7" ht="15">
      <c r="A2" s="9" t="s">
        <v>16</v>
      </c>
      <c r="B2" s="66"/>
      <c r="C2" s="66"/>
      <c r="D2" s="66"/>
      <c r="E2" s="16"/>
      <c r="F2" s="16"/>
      <c r="G2" s="16"/>
    </row>
    <row r="3" spans="1:7" ht="15">
      <c r="A3" s="9" t="s">
        <v>17</v>
      </c>
      <c r="B3" s="66"/>
      <c r="C3" s="66"/>
      <c r="D3" s="66"/>
      <c r="E3" s="65"/>
      <c r="F3" s="65"/>
      <c r="G3" s="65"/>
    </row>
    <row r="4" spans="1:7" ht="15">
      <c r="A4" s="11"/>
      <c r="B4" s="11"/>
      <c r="C4" s="11"/>
      <c r="D4" s="16"/>
      <c r="E4" s="64"/>
      <c r="F4" s="64"/>
      <c r="G4" s="64"/>
    </row>
    <row r="5" spans="1:7" s="2" customFormat="1" ht="15">
      <c r="A5" s="9" t="s">
        <v>14</v>
      </c>
      <c r="B5" s="67"/>
      <c r="C5" s="67"/>
      <c r="D5" s="67"/>
      <c r="E5" s="15"/>
      <c r="F5" s="15"/>
      <c r="G5" s="11"/>
    </row>
    <row r="6" spans="1:7" s="2" customFormat="1" ht="15">
      <c r="A6" s="9" t="s">
        <v>0</v>
      </c>
      <c r="B6" s="67"/>
      <c r="C6" s="67"/>
      <c r="D6" s="67"/>
      <c r="E6" s="15"/>
      <c r="F6" s="15"/>
      <c r="G6" s="11"/>
    </row>
    <row r="7" spans="1:7" s="2" customFormat="1" ht="15">
      <c r="A7" s="9" t="s">
        <v>4</v>
      </c>
      <c r="B7" s="67"/>
      <c r="C7" s="67"/>
      <c r="D7" s="67"/>
      <c r="E7" s="15"/>
      <c r="F7" s="15"/>
      <c r="G7" s="16"/>
    </row>
    <row r="8" spans="1:7" s="2" customFormat="1" ht="15">
      <c r="A8" s="9"/>
      <c r="B8" s="12"/>
      <c r="C8" s="13"/>
      <c r="D8" s="14"/>
      <c r="E8" s="15"/>
      <c r="F8" s="15"/>
      <c r="G8" s="16"/>
    </row>
    <row r="9" spans="1:7" s="2" customFormat="1" ht="15">
      <c r="A9" s="9"/>
      <c r="B9" s="12"/>
      <c r="C9" s="13"/>
      <c r="D9" s="14"/>
      <c r="E9" s="15"/>
      <c r="F9" s="15"/>
      <c r="G9" s="16"/>
    </row>
    <row r="10" spans="1:7" s="2" customFormat="1" ht="20.25">
      <c r="A10" s="17" t="s">
        <v>45</v>
      </c>
      <c r="B10" s="12"/>
      <c r="C10" s="13"/>
      <c r="D10" s="14"/>
      <c r="E10" s="15"/>
      <c r="F10" s="15"/>
      <c r="G10" s="16"/>
    </row>
    <row r="11" spans="1:7" s="2" customFormat="1" ht="20.25">
      <c r="A11" s="17"/>
      <c r="B11" s="12"/>
      <c r="C11" s="13"/>
      <c r="D11" s="14"/>
      <c r="E11" s="15"/>
      <c r="F11" s="15"/>
      <c r="G11" s="16"/>
    </row>
    <row r="12" spans="1:7" s="2" customFormat="1" ht="15">
      <c r="A12" s="9" t="s">
        <v>6</v>
      </c>
      <c r="B12" s="58"/>
      <c r="C12" s="58"/>
      <c r="D12" s="14"/>
      <c r="E12" s="15"/>
      <c r="F12" s="15"/>
      <c r="G12" s="16"/>
    </row>
    <row r="13" spans="1:7" s="2" customFormat="1" ht="15">
      <c r="A13" s="9" t="s">
        <v>7</v>
      </c>
      <c r="B13" s="58"/>
      <c r="C13" s="58"/>
      <c r="D13" s="14"/>
      <c r="E13" s="15"/>
      <c r="F13" s="15"/>
      <c r="G13" s="16"/>
    </row>
    <row r="14" spans="1:7" s="2" customFormat="1" ht="15">
      <c r="A14" s="18"/>
      <c r="B14" s="19"/>
      <c r="C14" s="18"/>
      <c r="D14" s="14"/>
      <c r="E14" s="15"/>
      <c r="F14" s="15"/>
      <c r="G14" s="16"/>
    </row>
    <row r="15" spans="1:7" s="16" customFormat="1" ht="15">
      <c r="A15" s="51" t="s">
        <v>36</v>
      </c>
      <c r="B15" s="52"/>
      <c r="C15" s="53"/>
      <c r="D15" s="54"/>
      <c r="E15" s="54"/>
      <c r="F15" s="54"/>
      <c r="G15" s="54"/>
    </row>
    <row r="16" spans="1:7" s="2" customFormat="1" ht="15">
      <c r="A16" s="3"/>
      <c r="C16" s="4"/>
      <c r="E16" s="1"/>
      <c r="F16" s="1"/>
      <c r="G16" s="1"/>
    </row>
    <row r="17" spans="1:7" ht="15">
      <c r="A17" s="23" t="s">
        <v>1</v>
      </c>
      <c r="B17" s="16" t="s">
        <v>34</v>
      </c>
      <c r="C17" s="16"/>
      <c r="D17" s="16"/>
      <c r="E17" s="24"/>
      <c r="F17" s="24"/>
      <c r="G17" s="25">
        <v>1120</v>
      </c>
    </row>
    <row r="18" spans="1:7" s="2" customFormat="1" ht="15">
      <c r="A18" s="16"/>
      <c r="B18" s="16"/>
      <c r="C18" s="16"/>
      <c r="D18" s="16"/>
      <c r="E18" s="24"/>
      <c r="F18" s="24"/>
      <c r="G18" s="24"/>
    </row>
    <row r="19" spans="1:7" s="2" customFormat="1" ht="15">
      <c r="A19" s="23"/>
      <c r="B19" s="16"/>
      <c r="C19" s="16"/>
      <c r="D19" s="16"/>
      <c r="E19" s="24"/>
      <c r="F19" s="24"/>
      <c r="G19" s="24"/>
    </row>
    <row r="20" spans="1:7" ht="15">
      <c r="A20" s="23" t="s">
        <v>18</v>
      </c>
      <c r="B20" s="23" t="s">
        <v>26</v>
      </c>
      <c r="C20" s="16"/>
      <c r="D20" s="16"/>
      <c r="E20" s="24"/>
      <c r="F20" s="24"/>
      <c r="G20" s="26"/>
    </row>
    <row r="21" spans="1:7" ht="17.25">
      <c r="A21" s="16" t="s">
        <v>20</v>
      </c>
      <c r="B21" s="16" t="s">
        <v>8</v>
      </c>
      <c r="C21" s="27">
        <v>0.05125</v>
      </c>
      <c r="D21" s="16"/>
      <c r="E21" s="24">
        <f>G17*C21</f>
        <v>57.4</v>
      </c>
      <c r="F21" s="24"/>
      <c r="G21" s="26"/>
    </row>
    <row r="22" spans="1:7" ht="17.25">
      <c r="A22" s="16" t="s">
        <v>21</v>
      </c>
      <c r="B22" s="28" t="s">
        <v>9</v>
      </c>
      <c r="C22" s="27">
        <v>0.011</v>
      </c>
      <c r="D22" s="16"/>
      <c r="E22" s="24">
        <f>G17*C22</f>
        <v>12.319999999999999</v>
      </c>
      <c r="F22" s="24"/>
      <c r="G22" s="26"/>
    </row>
    <row r="23" spans="1:7" ht="17.25">
      <c r="A23" s="16" t="s">
        <v>22</v>
      </c>
      <c r="B23" s="16" t="s">
        <v>10</v>
      </c>
      <c r="C23" s="27">
        <v>0.01641</v>
      </c>
      <c r="D23" s="16"/>
      <c r="E23" s="24">
        <f>G17*C23</f>
        <v>18.3792</v>
      </c>
      <c r="F23" s="24"/>
      <c r="G23" s="26"/>
    </row>
    <row r="24" spans="1:7" ht="17.25">
      <c r="A24" s="16" t="s">
        <v>23</v>
      </c>
      <c r="B24" s="16" t="s">
        <v>9</v>
      </c>
      <c r="C24" s="27">
        <v>0.00325</v>
      </c>
      <c r="D24" s="16"/>
      <c r="E24" s="24">
        <f>G17*C24</f>
        <v>3.6399999999999997</v>
      </c>
      <c r="F24" s="24"/>
      <c r="G24" s="26"/>
    </row>
    <row r="25" spans="1:7" ht="15">
      <c r="A25" s="16" t="s">
        <v>30</v>
      </c>
      <c r="B25" s="16"/>
      <c r="C25" s="16"/>
      <c r="D25" s="16"/>
      <c r="E25" s="24">
        <v>990</v>
      </c>
      <c r="F25" s="24"/>
      <c r="G25" s="26"/>
    </row>
    <row r="26" spans="1:7" ht="14.25" customHeight="1">
      <c r="A26" s="16"/>
      <c r="B26" s="16"/>
      <c r="C26" s="16"/>
      <c r="D26" s="16"/>
      <c r="E26" s="24"/>
      <c r="F26" s="24"/>
      <c r="G26" s="26"/>
    </row>
    <row r="27" spans="1:7" ht="15">
      <c r="A27" s="29" t="s">
        <v>11</v>
      </c>
      <c r="B27" s="16"/>
      <c r="C27" s="16"/>
      <c r="D27" s="16"/>
      <c r="E27" s="30"/>
      <c r="F27" s="30" t="s">
        <v>28</v>
      </c>
      <c r="G27" s="25">
        <f>ROUND(SUM(E21:E25)/0.1,0)*0.1</f>
        <v>1081.7</v>
      </c>
    </row>
    <row r="28" spans="1:7" ht="15">
      <c r="A28" s="21" t="s">
        <v>35</v>
      </c>
      <c r="B28" s="16"/>
      <c r="C28" s="16"/>
      <c r="D28" s="16"/>
      <c r="E28" s="31"/>
      <c r="F28" s="31"/>
      <c r="G28" s="32"/>
    </row>
    <row r="29" spans="1:7" ht="15">
      <c r="A29" s="21" t="s">
        <v>25</v>
      </c>
      <c r="B29" s="21"/>
      <c r="C29" s="21"/>
      <c r="D29" s="16"/>
      <c r="E29" s="31"/>
      <c r="F29" s="31"/>
      <c r="G29" s="32"/>
    </row>
    <row r="30" spans="1:7" ht="15">
      <c r="A30" s="16"/>
      <c r="B30" s="16"/>
      <c r="C30" s="16"/>
      <c r="D30" s="16"/>
      <c r="E30" s="31"/>
      <c r="F30" s="31"/>
      <c r="G30" s="33"/>
    </row>
    <row r="31" spans="1:7" s="2" customFormat="1" ht="15">
      <c r="A31" s="23" t="s">
        <v>12</v>
      </c>
      <c r="B31" s="16"/>
      <c r="C31" s="16"/>
      <c r="D31" s="16"/>
      <c r="E31" s="24"/>
      <c r="F31" s="31"/>
      <c r="G31" s="16"/>
    </row>
    <row r="32" spans="1:7" s="2" customFormat="1" ht="15">
      <c r="A32" s="34" t="s">
        <v>24</v>
      </c>
      <c r="B32" s="34"/>
      <c r="C32" s="34"/>
      <c r="D32" s="16"/>
      <c r="E32" s="24">
        <f>(129*21.5)/12</f>
        <v>231.125</v>
      </c>
      <c r="F32" s="24"/>
      <c r="G32" s="33"/>
    </row>
    <row r="33" spans="1:7" s="2" customFormat="1" ht="15">
      <c r="A33" s="16" t="s">
        <v>37</v>
      </c>
      <c r="B33" s="16"/>
      <c r="C33" s="16"/>
      <c r="D33" s="16"/>
      <c r="E33" s="31">
        <f>(9*21.5)/12</f>
        <v>16.125</v>
      </c>
      <c r="F33" s="24"/>
      <c r="G33" s="35"/>
    </row>
    <row r="34" spans="1:7" s="8" customFormat="1" ht="15.75" customHeight="1">
      <c r="A34" s="16" t="s">
        <v>39</v>
      </c>
      <c r="B34" s="16"/>
      <c r="C34" s="36"/>
      <c r="D34" s="36"/>
      <c r="E34" s="37"/>
      <c r="F34" s="36"/>
      <c r="G34" s="36"/>
    </row>
    <row r="35" spans="1:7" s="2" customFormat="1" ht="15">
      <c r="A35" s="59"/>
      <c r="B35" s="59"/>
      <c r="C35" s="16"/>
      <c r="D35" s="16"/>
      <c r="E35" s="16"/>
      <c r="F35" s="24"/>
      <c r="G35" s="33"/>
    </row>
    <row r="36" spans="1:7" ht="15">
      <c r="A36" s="29" t="s">
        <v>13</v>
      </c>
      <c r="B36" s="16"/>
      <c r="C36" s="16"/>
      <c r="D36" s="16"/>
      <c r="E36" s="31"/>
      <c r="F36" s="38" t="s">
        <v>29</v>
      </c>
      <c r="G36" s="25">
        <f>ROUND(SUM(E32:E35)/0.1,0)*0.1</f>
        <v>247.3</v>
      </c>
    </row>
    <row r="37" spans="1:7" ht="15">
      <c r="A37" s="16"/>
      <c r="B37" s="16"/>
      <c r="C37" s="16"/>
      <c r="D37" s="16"/>
      <c r="E37" s="31"/>
      <c r="F37" s="31"/>
      <c r="G37" s="26"/>
    </row>
    <row r="38" spans="1:7" ht="18.75" customHeight="1" thickBot="1">
      <c r="A38" s="23" t="s">
        <v>27</v>
      </c>
      <c r="B38" s="16"/>
      <c r="C38" s="16"/>
      <c r="D38" s="16"/>
      <c r="E38" s="31"/>
      <c r="F38" s="31"/>
      <c r="G38" s="39">
        <f>ROUND(SUM(G17+G36-G27)/0.1,0)*0.1</f>
        <v>285.6</v>
      </c>
    </row>
    <row r="39" spans="1:7" ht="15" thickTop="1">
      <c r="A39" s="23"/>
      <c r="B39" s="16"/>
      <c r="C39" s="16"/>
      <c r="D39" s="16"/>
      <c r="E39" s="16"/>
      <c r="F39" s="16"/>
      <c r="G39" s="40"/>
    </row>
    <row r="40" spans="1:7" ht="14.25" customHeight="1">
      <c r="A40" s="41"/>
      <c r="B40" s="42"/>
      <c r="C40" s="42"/>
      <c r="D40" s="42"/>
      <c r="E40" s="42"/>
      <c r="F40" s="42"/>
      <c r="G40" s="43"/>
    </row>
    <row r="41" spans="1:7" ht="14.25" customHeight="1">
      <c r="A41" s="23"/>
      <c r="B41" s="16"/>
      <c r="C41" s="16"/>
      <c r="D41" s="16"/>
      <c r="E41" s="16"/>
      <c r="F41" s="16"/>
      <c r="G41" s="40"/>
    </row>
    <row r="42" spans="1:7" ht="14.25" customHeight="1">
      <c r="A42" s="23" t="s">
        <v>31</v>
      </c>
      <c r="B42" s="16"/>
      <c r="C42" s="16"/>
      <c r="D42" s="16"/>
      <c r="E42" s="16"/>
      <c r="F42" s="16"/>
      <c r="G42" s="40"/>
    </row>
    <row r="43" spans="1:7" ht="14.25" customHeight="1">
      <c r="A43" s="23"/>
      <c r="B43" s="16"/>
      <c r="C43" s="16"/>
      <c r="D43" s="16"/>
      <c r="E43" s="16"/>
      <c r="F43" s="16"/>
      <c r="G43" s="40"/>
    </row>
    <row r="44" spans="1:7" ht="14.25" customHeight="1">
      <c r="A44" s="23" t="s">
        <v>33</v>
      </c>
      <c r="B44" s="16"/>
      <c r="C44" s="16"/>
      <c r="D44" s="16"/>
      <c r="E44" s="16"/>
      <c r="F44" s="16"/>
      <c r="G44" s="40"/>
    </row>
    <row r="45" spans="1:7" ht="21" customHeight="1">
      <c r="A45" s="16" t="s">
        <v>40</v>
      </c>
      <c r="B45" s="16">
        <f>B12</f>
        <v>0</v>
      </c>
      <c r="C45" s="20"/>
      <c r="D45" s="44" t="s">
        <v>32</v>
      </c>
      <c r="E45" s="16"/>
      <c r="F45" s="28"/>
      <c r="G45" s="27"/>
    </row>
    <row r="46" spans="1:7" ht="14.25" customHeight="1">
      <c r="A46" s="16" t="s">
        <v>41</v>
      </c>
      <c r="B46" s="16">
        <f>B13</f>
        <v>0</v>
      </c>
      <c r="C46" s="56"/>
      <c r="D46" s="44" t="s">
        <v>32</v>
      </c>
      <c r="E46" s="16"/>
      <c r="F46" s="16"/>
      <c r="G46" s="27"/>
    </row>
    <row r="47" spans="1:7" ht="18" customHeight="1" thickBot="1">
      <c r="A47" s="16" t="s">
        <v>44</v>
      </c>
      <c r="B47" s="16"/>
      <c r="C47" s="45">
        <f>C45-C46</f>
        <v>0</v>
      </c>
      <c r="D47" s="44" t="s">
        <v>32</v>
      </c>
      <c r="E47" s="16"/>
      <c r="F47" s="28"/>
      <c r="G47" s="27"/>
    </row>
    <row r="48" spans="1:7" ht="14.25" customHeight="1" thickTop="1">
      <c r="A48" s="16"/>
      <c r="B48" s="46"/>
      <c r="C48" s="27"/>
      <c r="D48" s="16"/>
      <c r="E48" s="16"/>
      <c r="F48" s="16"/>
      <c r="G48" s="27"/>
    </row>
    <row r="49" spans="1:7" ht="14.25" customHeight="1">
      <c r="A49" s="16"/>
      <c r="B49" s="16"/>
      <c r="C49" s="16"/>
      <c r="D49" s="16"/>
      <c r="E49" s="16"/>
      <c r="F49" s="34"/>
      <c r="G49" s="27"/>
    </row>
    <row r="50" spans="1:7" ht="14.25" customHeight="1">
      <c r="A50" s="16" t="s">
        <v>2</v>
      </c>
      <c r="B50" s="62"/>
      <c r="C50" s="62"/>
      <c r="D50" s="62"/>
      <c r="E50" s="62"/>
      <c r="F50" s="62"/>
      <c r="G50" s="62"/>
    </row>
    <row r="51" spans="1:7" ht="14.25" customHeight="1">
      <c r="A51" s="16"/>
      <c r="B51" s="62"/>
      <c r="C51" s="62"/>
      <c r="D51" s="62"/>
      <c r="E51" s="62"/>
      <c r="F51" s="62"/>
      <c r="G51" s="62"/>
    </row>
    <row r="52" spans="1:7" ht="14.25" customHeight="1">
      <c r="A52" s="16"/>
      <c r="B52" s="62"/>
      <c r="C52" s="62"/>
      <c r="D52" s="62"/>
      <c r="E52" s="62"/>
      <c r="F52" s="62"/>
      <c r="G52" s="62"/>
    </row>
    <row r="53" spans="1:7" ht="15">
      <c r="A53" s="16"/>
      <c r="B53" s="16"/>
      <c r="C53" s="16"/>
      <c r="D53" s="16"/>
      <c r="E53" s="16"/>
      <c r="F53" s="34"/>
      <c r="G53" s="34"/>
    </row>
    <row r="54" spans="1:7" ht="15">
      <c r="A54" s="47" t="s">
        <v>5</v>
      </c>
      <c r="B54" s="55">
        <f ca="1">TODAY()</f>
        <v>42744</v>
      </c>
      <c r="C54" s="16"/>
      <c r="D54" s="16" t="s">
        <v>19</v>
      </c>
      <c r="E54" s="16"/>
      <c r="F54" s="34"/>
      <c r="G54" s="49"/>
    </row>
    <row r="55" spans="1:7" ht="15">
      <c r="A55" s="16"/>
      <c r="B55" s="16"/>
      <c r="C55" s="16"/>
      <c r="D55" s="16" t="s">
        <v>15</v>
      </c>
      <c r="E55" s="16" t="s">
        <v>3</v>
      </c>
      <c r="F55" s="34"/>
      <c r="G55" s="49"/>
    </row>
    <row r="56" spans="1:7" ht="15">
      <c r="A56" s="11"/>
      <c r="B56" s="50"/>
      <c r="C56" s="11"/>
      <c r="D56" s="16"/>
      <c r="E56" s="16"/>
      <c r="F56" s="34"/>
      <c r="G56" s="49"/>
    </row>
    <row r="57" spans="1:7" ht="15">
      <c r="A57" s="16"/>
      <c r="B57" s="16"/>
      <c r="C57" s="16"/>
      <c r="D57" s="16" t="s">
        <v>14</v>
      </c>
      <c r="E57" s="16" t="s">
        <v>3</v>
      </c>
      <c r="F57" s="34"/>
      <c r="G57" s="34"/>
    </row>
    <row r="58" spans="1:7" ht="15">
      <c r="A58" s="16"/>
      <c r="B58" s="16"/>
      <c r="C58" s="16"/>
      <c r="D58" s="16"/>
      <c r="E58" s="16"/>
      <c r="F58" s="16"/>
      <c r="G58" s="34"/>
    </row>
    <row r="59" spans="1:7" ht="15">
      <c r="A59" s="16"/>
      <c r="B59" s="16"/>
      <c r="C59" s="16"/>
      <c r="D59" s="16"/>
      <c r="E59" s="16"/>
      <c r="F59" s="16"/>
      <c r="G59" s="34"/>
    </row>
    <row r="60" ht="15">
      <c r="G60" s="6"/>
    </row>
    <row r="61" ht="15">
      <c r="G61" s="6"/>
    </row>
    <row r="62" ht="15">
      <c r="G62" s="6"/>
    </row>
  </sheetData>
  <sheetProtection password="CC4C" sheet="1" selectLockedCells="1"/>
  <mergeCells count="12">
    <mergeCell ref="B6:D6"/>
    <mergeCell ref="B7:D7"/>
    <mergeCell ref="B50:G52"/>
    <mergeCell ref="A1:G1"/>
    <mergeCell ref="B12:C12"/>
    <mergeCell ref="E4:G4"/>
    <mergeCell ref="A35:B35"/>
    <mergeCell ref="E3:G3"/>
    <mergeCell ref="B13:C13"/>
    <mergeCell ref="B2:D2"/>
    <mergeCell ref="B3:D3"/>
    <mergeCell ref="B5:D5"/>
  </mergeCells>
  <printOptions/>
  <pageMargins left="0.984251968503937" right="0.7874015748031497" top="0.5905511811023623" bottom="0.5905511811023623" header="0.31496062992125984" footer="0.31496062992125984"/>
  <pageSetup fitToHeight="1" fitToWidth="1" horizontalDpi="600" verticalDpi="600" orientation="portrait" paperSize="9" scale="81" r:id="rId2"/>
  <headerFooter alignWithMargins="0">
    <oddFooter>&amp;L&amp;7&amp;D / &amp;F / MB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BBZN Natur und Ernährung</dc:creator>
  <cp:keywords/>
  <dc:description/>
  <cp:lastModifiedBy>Sibille Burri</cp:lastModifiedBy>
  <cp:lastPrinted>2013-08-22T09:23:44Z</cp:lastPrinted>
  <dcterms:created xsi:type="dcterms:W3CDTF">2002-05-08T13:54:21Z</dcterms:created>
  <dcterms:modified xsi:type="dcterms:W3CDTF">2017-01-09T11:54:55Z</dcterms:modified>
  <cp:category/>
  <cp:version/>
  <cp:contentType/>
  <cp:contentStatus/>
</cp:coreProperties>
</file>